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23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<sst xmlns="http://schemas.openxmlformats.org/spreadsheetml/2006/main" count="15" uniqueCount="11">
  <si>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Community Caring </t>
  </si>
  <si>
    <t xml:space="preserve">Poverty </t>
  </si>
  <si>
    <t>Guidelines</t>
  </si>
  <si>
    <t>Discount</t>
  </si>
  <si>
    <t>Sliding Scale for HealthCare Reduction</t>
  </si>
  <si>
    <t>&gt;200%</t>
  </si>
  <si>
    <t>Family Size</t>
  </si>
  <si>
    <t xml:space="preserve">For Each </t>
  </si>
  <si>
    <t>Add. Person, Add</t>
  </si>
  <si>
    <t>Federal Poverty Guidelines</t>
  </si>
  <si>
    <t>Calendar Year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</si>
</sst>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44" applyNumberFormat="1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20.57421875" style="0" customWidth="1"/>
    <col min="2" max="2" width="10.28125" style="0" bestFit="1" customWidth="1"/>
    <col min="3" max="13" width="11.421875" style="0" bestFit="1" customWidth="1"/>
  </cols>
  <sheetData>
    <row r="1" spans="1:3" ht="12.75">
      <c r="A1" s="5" t="s">
        <v>0</v>
      </c>
      <c r="B1" s="5"/>
      <c r="C1" s="5"/>
    </row>
    <row r="2" spans="1:3" ht="12.75">
      <c r="A2" s="5" t="s">
        <v>9</v>
      </c>
      <c r="B2" s="5"/>
      <c r="C2" s="5"/>
    </row>
    <row r="3" spans="1:3" ht="12.75">
      <c r="A3" s="5" t="s">
        <v>4</v>
      </c>
      <c r="B3" s="5"/>
      <c r="C3" s="5"/>
    </row>
    <row r="4" spans="1:3" ht="12.75">
      <c r="A4" s="5" t="s">
        <v>10</v>
      </c>
      <c r="B4" s="5"/>
      <c r="C4" s="5"/>
    </row>
    <row r="6" ht="12.75">
      <c r="C6" s="1"/>
    </row>
    <row r="7" spans="2:13" ht="12.75">
      <c r="B7" t="s">
        <v>1</v>
      </c>
      <c r="C7" s="1">
        <v>1.1</v>
      </c>
      <c r="D7" s="1">
        <v>1.2</v>
      </c>
      <c r="E7" s="1">
        <v>1.3</v>
      </c>
      <c r="F7" s="1">
        <v>1.4</v>
      </c>
      <c r="G7" s="1">
        <v>1.5</v>
      </c>
      <c r="H7" s="1">
        <v>1.6</v>
      </c>
      <c r="I7" s="1">
        <v>1.7</v>
      </c>
      <c r="J7" s="1">
        <v>1.8</v>
      </c>
      <c r="K7" s="1">
        <v>1.9</v>
      </c>
      <c r="L7" s="1">
        <v>2</v>
      </c>
      <c r="M7" s="3" t="s">
        <v>5</v>
      </c>
    </row>
    <row r="8" spans="2:12" ht="12.75">
      <c r="B8" t="s">
        <v>2</v>
      </c>
      <c r="C8" t="s">
        <v>2</v>
      </c>
      <c r="D8" t="s">
        <v>3</v>
      </c>
      <c r="E8" t="s">
        <v>3</v>
      </c>
      <c r="F8" t="s">
        <v>3</v>
      </c>
      <c r="G8" t="s">
        <v>3</v>
      </c>
      <c r="H8" s="1"/>
      <c r="I8" s="1"/>
      <c r="J8" s="1"/>
      <c r="K8" s="1"/>
      <c r="L8" s="1"/>
    </row>
    <row r="9" spans="2:13" ht="12.75">
      <c r="B9" s="1">
        <v>1</v>
      </c>
      <c r="C9" s="1">
        <v>1</v>
      </c>
      <c r="D9" s="1">
        <v>0.9</v>
      </c>
      <c r="E9" s="1">
        <v>0.8</v>
      </c>
      <c r="F9" s="1">
        <v>0.7</v>
      </c>
      <c r="G9" s="1">
        <v>0.6</v>
      </c>
      <c r="H9" s="1">
        <v>0.5</v>
      </c>
      <c r="I9" s="1">
        <v>0.4</v>
      </c>
      <c r="J9" s="1">
        <v>0.3</v>
      </c>
      <c r="K9" s="1">
        <v>0.2</v>
      </c>
      <c r="L9" s="1">
        <v>0.1</v>
      </c>
      <c r="M9" s="1">
        <v>0</v>
      </c>
    </row>
    <row r="10" ht="12.75">
      <c r="A10" t="s">
        <v>6</v>
      </c>
    </row>
    <row r="11" spans="1:13" ht="12.75">
      <c r="A11">
        <v>1</v>
      </c>
      <c r="B11" s="2">
        <v>13590</v>
      </c>
      <c r="C11" s="4">
        <f>+B11*1.1</f>
        <v>14949.000000000002</v>
      </c>
      <c r="D11" s="4">
        <f>+B11*1.2</f>
        <v>16308</v>
      </c>
      <c r="E11" s="4">
        <f>+B11*1.3</f>
        <v>17667</v>
      </c>
      <c r="F11" s="4">
        <f>+B11*1.4</f>
        <v>19026</v>
      </c>
      <c r="G11" s="4">
        <f>+B11*1.5</f>
        <v>20385</v>
      </c>
      <c r="H11" s="4">
        <f>+B11*1.6</f>
        <v>21744</v>
      </c>
      <c r="I11" s="4">
        <f>+B11*1.7</f>
        <v>23103</v>
      </c>
      <c r="J11" s="4">
        <f>+B11*1.8</f>
        <v>24462</v>
      </c>
      <c r="K11" s="4">
        <f>+B11*1.9</f>
        <v>25821</v>
      </c>
      <c r="L11" s="4">
        <f>+B11*2</f>
        <v>27180</v>
      </c>
      <c r="M11" s="4">
        <f>+L11+1</f>
        <v>27181</v>
      </c>
    </row>
    <row r="12" spans="1:13" ht="12.75">
      <c r="A12">
        <v>2</v>
      </c>
      <c r="B12" s="2">
        <v>18310</v>
      </c>
      <c r="C12" s="4">
        <f aca="true" t="shared" si="0" ref="C12:C18">+B12*1.1</f>
        <v>20141</v>
      </c>
      <c r="D12" s="4">
        <f aca="true" t="shared" si="1" ref="D12:D18">+B12*1.2</f>
        <v>21972</v>
      </c>
      <c r="E12" s="4">
        <f aca="true" t="shared" si="2" ref="E12:E18">+B12*1.3</f>
        <v>23803</v>
      </c>
      <c r="F12" s="4">
        <f aca="true" t="shared" si="3" ref="F12:F18">+B12*1.4</f>
        <v>25634</v>
      </c>
      <c r="G12" s="4">
        <f aca="true" t="shared" si="4" ref="G12:G18">+B12*1.5</f>
        <v>27465</v>
      </c>
      <c r="H12" s="4">
        <f aca="true" t="shared" si="5" ref="H12:H18">+B12*1.6</f>
        <v>29296</v>
      </c>
      <c r="I12" s="4">
        <f aca="true" t="shared" si="6" ref="I12:I18">+B12*1.7</f>
        <v>31127</v>
      </c>
      <c r="J12" s="4">
        <f aca="true" t="shared" si="7" ref="J12:J18">+B12*1.8</f>
        <v>32958</v>
      </c>
      <c r="K12" s="4">
        <f aca="true" t="shared" si="8" ref="K12:K18">+B12*1.9</f>
        <v>34789</v>
      </c>
      <c r="L12" s="4">
        <f aca="true" t="shared" si="9" ref="L12:L18">+B12*2</f>
        <v>36620</v>
      </c>
      <c r="M12" s="4">
        <f aca="true" t="shared" si="10" ref="M12:M18">+L12+1</f>
        <v>36621</v>
      </c>
    </row>
    <row r="13" spans="1:13" ht="12.75">
      <c r="A13">
        <v>3</v>
      </c>
      <c r="B13" s="2">
        <v>23030</v>
      </c>
      <c r="C13" s="4">
        <f t="shared" si="0"/>
        <v>25333.000000000004</v>
      </c>
      <c r="D13" s="4">
        <f t="shared" si="1"/>
        <v>27636</v>
      </c>
      <c r="E13" s="4">
        <f t="shared" si="2"/>
        <v>29939</v>
      </c>
      <c r="F13" s="4">
        <f t="shared" si="3"/>
        <v>32241.999999999996</v>
      </c>
      <c r="G13" s="4">
        <f t="shared" si="4"/>
        <v>34545</v>
      </c>
      <c r="H13" s="4">
        <f t="shared" si="5"/>
        <v>36848</v>
      </c>
      <c r="I13" s="4">
        <f t="shared" si="6"/>
        <v>39151</v>
      </c>
      <c r="J13" s="4">
        <f t="shared" si="7"/>
        <v>41454</v>
      </c>
      <c r="K13" s="4">
        <f t="shared" si="8"/>
        <v>43757</v>
      </c>
      <c r="L13" s="4">
        <f t="shared" si="9"/>
        <v>46060</v>
      </c>
      <c r="M13" s="4">
        <f t="shared" si="10"/>
        <v>46061</v>
      </c>
    </row>
    <row r="14" spans="1:13" ht="12.75">
      <c r="A14">
        <v>4</v>
      </c>
      <c r="B14" s="2">
        <v>27750</v>
      </c>
      <c r="C14" s="4">
        <f t="shared" si="0"/>
        <v>30525.000000000004</v>
      </c>
      <c r="D14" s="4">
        <f t="shared" si="1"/>
        <v>33300</v>
      </c>
      <c r="E14" s="4">
        <f t="shared" si="2"/>
        <v>36075</v>
      </c>
      <c r="F14" s="4">
        <f t="shared" si="3"/>
        <v>38850</v>
      </c>
      <c r="G14" s="4">
        <f t="shared" si="4"/>
        <v>41625</v>
      </c>
      <c r="H14" s="4">
        <f t="shared" si="5"/>
        <v>44400</v>
      </c>
      <c r="I14" s="4">
        <f t="shared" si="6"/>
        <v>47175</v>
      </c>
      <c r="J14" s="4">
        <f t="shared" si="7"/>
        <v>49950</v>
      </c>
      <c r="K14" s="4">
        <f t="shared" si="8"/>
        <v>52725</v>
      </c>
      <c r="L14" s="4">
        <f t="shared" si="9"/>
        <v>55500</v>
      </c>
      <c r="M14" s="4">
        <f t="shared" si="10"/>
        <v>55501</v>
      </c>
    </row>
    <row r="15" spans="1:13" ht="12.75">
      <c r="A15">
        <v>5</v>
      </c>
      <c r="B15" s="2">
        <v>32470</v>
      </c>
      <c r="C15" s="4">
        <f t="shared" si="0"/>
        <v>35717</v>
      </c>
      <c r="D15" s="4">
        <f t="shared" si="1"/>
        <v>38964</v>
      </c>
      <c r="E15" s="4">
        <f t="shared" si="2"/>
        <v>42211</v>
      </c>
      <c r="F15" s="4">
        <f t="shared" si="3"/>
        <v>45458</v>
      </c>
      <c r="G15" s="4">
        <f t="shared" si="4"/>
        <v>48705</v>
      </c>
      <c r="H15" s="4">
        <f t="shared" si="5"/>
        <v>51952</v>
      </c>
      <c r="I15" s="4">
        <f t="shared" si="6"/>
        <v>55199</v>
      </c>
      <c r="J15" s="4">
        <f t="shared" si="7"/>
        <v>58446</v>
      </c>
      <c r="K15" s="4">
        <f t="shared" si="8"/>
        <v>61693</v>
      </c>
      <c r="L15" s="4">
        <f t="shared" si="9"/>
        <v>64940</v>
      </c>
      <c r="M15" s="4">
        <f t="shared" si="10"/>
        <v>64941</v>
      </c>
    </row>
    <row r="16" spans="1:13" ht="12.75">
      <c r="A16">
        <v>6</v>
      </c>
      <c r="B16" s="2">
        <v>37190</v>
      </c>
      <c r="C16" s="4">
        <f t="shared" si="0"/>
        <v>40909</v>
      </c>
      <c r="D16" s="4">
        <f t="shared" si="1"/>
        <v>44628</v>
      </c>
      <c r="E16" s="4">
        <f t="shared" si="2"/>
        <v>48347</v>
      </c>
      <c r="F16" s="4">
        <f t="shared" si="3"/>
        <v>52066</v>
      </c>
      <c r="G16" s="4">
        <f t="shared" si="4"/>
        <v>55785</v>
      </c>
      <c r="H16" s="4">
        <f t="shared" si="5"/>
        <v>59504</v>
      </c>
      <c r="I16" s="4">
        <f t="shared" si="6"/>
        <v>63223</v>
      </c>
      <c r="J16" s="4">
        <f t="shared" si="7"/>
        <v>66942</v>
      </c>
      <c r="K16" s="4">
        <f t="shared" si="8"/>
        <v>70661</v>
      </c>
      <c r="L16" s="4">
        <f t="shared" si="9"/>
        <v>74380</v>
      </c>
      <c r="M16" s="4">
        <f t="shared" si="10"/>
        <v>74381</v>
      </c>
    </row>
    <row r="17" spans="1:13" ht="12.75">
      <c r="A17">
        <v>7</v>
      </c>
      <c r="B17" s="2">
        <v>41910</v>
      </c>
      <c r="C17" s="4">
        <f t="shared" si="0"/>
        <v>46101.00000000001</v>
      </c>
      <c r="D17" s="4">
        <f t="shared" si="1"/>
        <v>50292</v>
      </c>
      <c r="E17" s="4">
        <f t="shared" si="2"/>
        <v>54483</v>
      </c>
      <c r="F17" s="4">
        <f t="shared" si="3"/>
        <v>58673.99999999999</v>
      </c>
      <c r="G17" s="4">
        <f t="shared" si="4"/>
        <v>62865</v>
      </c>
      <c r="H17" s="4">
        <f t="shared" si="5"/>
        <v>67056</v>
      </c>
      <c r="I17" s="4">
        <f t="shared" si="6"/>
        <v>71247</v>
      </c>
      <c r="J17" s="4">
        <f t="shared" si="7"/>
        <v>75438</v>
      </c>
      <c r="K17" s="4">
        <f t="shared" si="8"/>
        <v>79629</v>
      </c>
      <c r="L17" s="4">
        <f t="shared" si="9"/>
        <v>83820</v>
      </c>
      <c r="M17" s="4">
        <f t="shared" si="10"/>
        <v>83821</v>
      </c>
    </row>
    <row r="18" spans="1:13" ht="12.75">
      <c r="A18">
        <v>8</v>
      </c>
      <c r="B18" s="2">
        <v>46630</v>
      </c>
      <c r="C18" s="4">
        <f t="shared" si="0"/>
        <v>51293.00000000001</v>
      </c>
      <c r="D18" s="4">
        <f t="shared" si="1"/>
        <v>55956</v>
      </c>
      <c r="E18" s="4">
        <f t="shared" si="2"/>
        <v>60619</v>
      </c>
      <c r="F18" s="4">
        <f t="shared" si="3"/>
        <v>65281.99999999999</v>
      </c>
      <c r="G18" s="4">
        <f t="shared" si="4"/>
        <v>69945</v>
      </c>
      <c r="H18" s="4">
        <f t="shared" si="5"/>
        <v>74608</v>
      </c>
      <c r="I18" s="4">
        <f t="shared" si="6"/>
        <v>79271</v>
      </c>
      <c r="J18" s="4">
        <f t="shared" si="7"/>
        <v>83934</v>
      </c>
      <c r="K18" s="4">
        <f t="shared" si="8"/>
        <v>88597</v>
      </c>
      <c r="L18" s="4">
        <f t="shared" si="9"/>
        <v>93260</v>
      </c>
      <c r="M18" s="4">
        <f t="shared" si="10"/>
        <v>93261</v>
      </c>
    </row>
    <row r="19" ht="12.75">
      <c r="B19" s="2"/>
    </row>
    <row r="20" ht="12.75">
      <c r="A20" t="s">
        <v>7</v>
      </c>
    </row>
    <row r="21" spans="1:13" ht="12.75">
      <c r="A21" t="s">
        <v>8</v>
      </c>
      <c r="B21" s="4">
        <v>4540</v>
      </c>
      <c r="C21" s="4">
        <f>+B21*1.1</f>
        <v>4994</v>
      </c>
      <c r="D21" s="4">
        <f>+B21*1.2</f>
        <v>5448</v>
      </c>
      <c r="E21" s="4">
        <f>+B21*1.3</f>
        <v>5902</v>
      </c>
      <c r="F21" s="4">
        <f>+B21*1.4</f>
        <v>6356</v>
      </c>
      <c r="G21" s="4">
        <f>+B21*1.5</f>
        <v>6810</v>
      </c>
      <c r="H21" s="4">
        <f>+B21*1.6</f>
        <v>7264</v>
      </c>
      <c r="I21" s="4">
        <f>+B21*1.7</f>
        <v>7718</v>
      </c>
      <c r="J21" s="4">
        <f>+B21*1.8</f>
        <v>8172</v>
      </c>
      <c r="K21" s="4">
        <f>+B21*1.9</f>
        <v>8626</v>
      </c>
      <c r="L21" s="4">
        <f>+B21*2</f>
        <v>9080</v>
      </c>
      <c r="M21" s="4">
        <f>+L21+1</f>
        <v>9081</v>
      </c>
    </row>
  </sheetData>
  <sheetProtection/>
  <printOptions/>
  <pageMargins left="0.25" right="0.2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Presentation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J. Wilkie</dc:creator>
  <cp:keywords/>
  <dc:description/>
  <cp:lastModifiedBy>Public Relations</cp:lastModifiedBy>
  <cp:lastPrinted>2014-04-02T21:03:29Z</cp:lastPrinted>
  <dcterms:created xsi:type="dcterms:W3CDTF">2005-09-13T16:03:06Z</dcterms:created>
  <dcterms:modified xsi:type="dcterms:W3CDTF">2022-06-06T17:57:51Z</dcterms:modified>
  <cp:category/>
  <cp:version/>
  <cp:contentType/>
  <cp:contentStatus/>
</cp:coreProperties>
</file>